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/>
  <xr:revisionPtr revIDLastSave="0" documentId="13_ncr:1_{5C872717-0142-4D92-8794-978516860C8D}" xr6:coauthVersionLast="47" xr6:coauthVersionMax="47" xr10:uidLastSave="{00000000-0000-0000-0000-000000000000}"/>
  <bookViews>
    <workbookView xWindow="480" yWindow="1095" windowWidth="17715" windowHeight="14550" activeTab="1" xr2:uid="{00000000-000D-0000-FFFF-FFFF00000000}"/>
  </bookViews>
  <sheets>
    <sheet name="pl1 qđ" sheetId="5" r:id="rId1"/>
    <sheet name="PL2dm" sheetId="6" r:id="rId2"/>
  </sheets>
  <externalReferences>
    <externalReference r:id="rId3"/>
  </externalReferences>
  <definedNames>
    <definedName name="_xlnm._FilterDatabase" localSheetId="0" hidden="1">'pl1 qđ'!$A$4:$K$4</definedName>
    <definedName name="_xlnm._FilterDatabase" localSheetId="1" hidden="1">PL2dm!$A$4:$R$9</definedName>
    <definedName name="_xlnm.Print_Area" localSheetId="0">'pl1 qđ'!$A$1:$L$11</definedName>
    <definedName name="_xlnm.Print_Area" localSheetId="1">PL2dm!$A$1:$R$10</definedName>
    <definedName name="_xlnm.Print_Titles" localSheetId="0">'pl1 qđ'!$4:$4</definedName>
    <definedName name="_xlnm.Print_Titles" localSheetId="1">PL2dm!$4:$4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9" i="6" l="1"/>
  <c r="I9" i="5"/>
  <c r="E6" i="5"/>
  <c r="E7" i="5"/>
  <c r="E8" i="5"/>
  <c r="E5" i="5"/>
</calcChain>
</file>

<file path=xl/sharedStrings.xml><?xml version="1.0" encoding="utf-8"?>
<sst xmlns="http://schemas.openxmlformats.org/spreadsheetml/2006/main" count="113" uniqueCount="75">
  <si>
    <t>STT</t>
  </si>
  <si>
    <t>Mã phần (Lô)</t>
  </si>
  <si>
    <t>Tên thuốc</t>
  </si>
  <si>
    <t>Nồng độ, hàm lượng</t>
  </si>
  <si>
    <t>Đường dùng</t>
  </si>
  <si>
    <t>Dạng bào chế</t>
  </si>
  <si>
    <t>Quy cách</t>
  </si>
  <si>
    <t>Hạn dùng (Tuổi thọ)</t>
  </si>
  <si>
    <t>Cơ sở sản xuất</t>
  </si>
  <si>
    <t>Uống</t>
  </si>
  <si>
    <t>36 tháng</t>
  </si>
  <si>
    <t>Viên</t>
  </si>
  <si>
    <t>Nhà thầu</t>
  </si>
  <si>
    <t xml:space="preserve">Nước sản xuất </t>
  </si>
  <si>
    <t>GĐKLH hoặc GPNK</t>
  </si>
  <si>
    <t>Đơn vị tính</t>
  </si>
  <si>
    <t>Tên hoạt chất/Tên thành phần của thuốc</t>
  </si>
  <si>
    <t xml:space="preserve">Thành tiền </t>
  </si>
  <si>
    <t>CỘNG TỔNG</t>
  </si>
  <si>
    <t>Mã định danh</t>
  </si>
  <si>
    <t>Tổng điểm kỹ thuật</t>
  </si>
  <si>
    <t>Giá dự thầu</t>
  </si>
  <si>
    <t>Giá trúng thầu</t>
  </si>
  <si>
    <t>Thời gian thực hiện gói thầu</t>
  </si>
  <si>
    <t>Thời gian thực hiện hợp đồng</t>
  </si>
  <si>
    <t>Không quá 12 tháng (kể từ ngày hợp đồng có hiệu lực)</t>
  </si>
  <si>
    <t>Phụ lục 1</t>
  </si>
  <si>
    <t>THÔNG TIN VỀ NHÀ THẦU TRÚNG THẦU</t>
  </si>
  <si>
    <t>Phụ lục 2</t>
  </si>
  <si>
    <t>THÔNG TIN VỀ MẶT HÀNG TRÚNG THẦU</t>
  </si>
  <si>
    <t>Số lượng</t>
  </si>
  <si>
    <t>Đơn giá trúng thầu</t>
  </si>
  <si>
    <t>Giá dự thầu sau hiệu chỉnh sai lệch thừa (nếu có) trừ giá trị giảm giá (nếu có)</t>
  </si>
  <si>
    <t>Viên nang cứng</t>
  </si>
  <si>
    <t>Nhóm thuốc</t>
  </si>
  <si>
    <t>Hộp 10 vỉ x 10 viên</t>
  </si>
  <si>
    <t>3</t>
  </si>
  <si>
    <t>Việt Nam</t>
  </si>
  <si>
    <t>Viên hoàn cứng</t>
  </si>
  <si>
    <t>PP2500158029</t>
  </si>
  <si>
    <t>PP2500158030</t>
  </si>
  <si>
    <t>PP2500158031</t>
  </si>
  <si>
    <t>PP2500158032</t>
  </si>
  <si>
    <t>Hoạt huyết thông mạch</t>
  </si>
  <si>
    <t>Sáng mắt</t>
  </si>
  <si>
    <t>Khang minh phong thấp nang</t>
  </si>
  <si>
    <t>CÔNG TY CỔ PHẦN ĐẦU TƯ VÀ PHÁT TRIỂN Y TẾ VIỆT ANH SM</t>
  </si>
  <si>
    <t>CÔNG TY CỔ PHẦN TRAPHACO</t>
  </si>
  <si>
    <t>CÔNG TY CỔ PHẦN DƯỢC VINAPHAM</t>
  </si>
  <si>
    <t>Hoàng kỳ, Đương quy vĩ, Xích thược, Xuyên khung, Địa long, Hồng hoa, Đào nhân</t>
  </si>
  <si>
    <t>Thục địa  +Hoài sơn(bột) +  Đương quy(bột) + Cao đặc rễ trạch tả + Cao đặc rễ hà thủ ô đỏ + Cao đặc hạt thảo quyết minh + Cao đặc hoa cúc hoa vàng + Cao đặc quả hạ khô thảo</t>
  </si>
  <si>
    <t>Hy thiêm; Lá lốt; 
Ngưu tất; Thổ phục linh</t>
  </si>
  <si>
    <t>Hộp 1 lọ 30 viên, 60 viên</t>
  </si>
  <si>
    <t>36 tháng</t>
  </si>
  <si>
    <t>VD-33851-19</t>
  </si>
  <si>
    <t>Công ty Cổ phần Dược Quốc tế Tùng Lộc</t>
  </si>
  <si>
    <t>Công ty cổ phần công nghệ cao Traphaco</t>
  </si>
  <si>
    <t>Công ty cổ phần dược phẩm Khang Minh</t>
  </si>
  <si>
    <t>Việt Nam</t>
  </si>
  <si>
    <t>Cao đặc tổng hợp 360 mg tương đương với: Hoàng kỳ: 6 g; Đương quy vĩ 0,3 g; Xích thược 0,3 g; Xuyên khung 0,15 g; Địa long 0,15 g; Hồng hoa 0,15 g; Đào nhân 0,15 g</t>
  </si>
  <si>
    <t>Thục địa 125mg; Hoài sơn (bột) 160mg; Đương quy (bột) 160mg; Cao đặc rễ Trạch tả 40mg tương đương 100mg Trạch tả; Cao đặc rễ Hà thủ ô đỏ 40mg tương tương với 200mg Hà thủ ô đỏ; Cao đặc hạt Thảo quyết minh 50mg tương đương 200mg thảo quyết minh; Cao đặc hoa cúc hoa vàng 24mg tương đương 200mg cúc hoa vàng; Cao đặc quả Hạ khô thảo 12,5mg tương đương 125mg hạ khô thảo.</t>
  </si>
  <si>
    <t>600mg; 400mg
600mg; 600mg</t>
  </si>
  <si>
    <t>Ad-Liver</t>
  </si>
  <si>
    <t>CÔNG TY CỔ PHẦN THIẾT BỊ VẬT TƯ Y TẾ THANH HÓA</t>
  </si>
  <si>
    <t>\</t>
  </si>
  <si>
    <t>'PP2500158032</t>
  </si>
  <si>
    <t>Cao khô diệp hạ châu; Cao khô nhân trần; Cao khô cỏ nhọ nồi</t>
  </si>
  <si>
    <t>Mỗi viên nang mềm chứa: Cao khô diệp hạ châu 100mg (tương đương với diệp hạ châu 1g); Cao khô nhân trần 50mg (tương đương với nhân trần 0,5g); Cao khô cỏ nhọ nồi 50mg (tương đương với cỏ nhọ nồi 0,5g)</t>
  </si>
  <si>
    <t>Viên nang mềm</t>
  </si>
  <si>
    <t>Hộp 12 vỉ, vỉ 05 viên</t>
  </si>
  <si>
    <t>VD-31287-18</t>
  </si>
  <si>
    <t xml:space="preserve">VD-24070-16 </t>
  </si>
  <si>
    <t>VD-22473-15</t>
  </si>
  <si>
    <t>Nhà máy HDpharma EU - Công ty Cổ phần Dược VTYT Hải Dương</t>
  </si>
  <si>
    <t>( Kèm theo Quyết định số KQ2500116762_2505230832 ngày 23/05/2025 của Giám đốc Bệnh viện Đa khoa tỉnh Thanh Hoá)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</si>
</sst>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;[Red]#,##0"/>
    <numFmt numFmtId="165" formatCode="##,##0"/>
  </numFmts>
  <fonts count="21">
    <font>
      <sz val="11"/>
      <color theme="1"/>
      <name val="Arial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2"/>
      <name val="Times New Roman"/>
      <family val="1"/>
      <scheme val="major"/>
    </font>
    <font>
      <sz val="12"/>
      <name val="Arial"/>
      <family val="2"/>
      <scheme val="minor"/>
    </font>
    <font>
      <i/>
      <sz val="12"/>
      <color theme="1"/>
      <name val="Times New Roman"/>
      <family val="1"/>
      <scheme val="major"/>
    </font>
    <font>
      <b/>
      <sz val="12"/>
      <name val="Times New Roman"/>
      <family val="1"/>
      <scheme val="major"/>
    </font>
    <font>
      <sz val="12"/>
      <color theme="1"/>
      <name val="Arial"/>
      <family val="2"/>
      <scheme val="minor"/>
    </font>
    <font>
      <sz val="13"/>
      <color theme="1"/>
      <name val="Times New Roman"/>
      <family val="1"/>
      <scheme val="major"/>
    </font>
    <font>
      <b/>
      <sz val="13"/>
      <name val="Times New Roman"/>
      <family val="1"/>
      <scheme val="major"/>
    </font>
    <font>
      <sz val="13"/>
      <name val="Times New Roman"/>
      <family val="1"/>
      <scheme val="major"/>
    </font>
    <font>
      <b/>
      <sz val="13"/>
      <color theme="1"/>
      <name val="Times New Roman"/>
      <family val="1"/>
      <scheme val="major"/>
    </font>
    <font>
      <sz val="13"/>
      <color rgb="FF000000"/>
      <name val="Times New Roman"/>
      <family val="1"/>
      <scheme val="major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3"/>
      <color theme="1"/>
      <name val="Times New Roman"/>
      <family val="1"/>
      <scheme val="major"/>
    </font>
    <font>
      <sz val="14"/>
      <color rgb="FF000000"/>
      <name val="Times New Roman"/>
      <family val="1"/>
      <scheme val="major"/>
    </font>
    <font>
      <sz val="14"/>
      <color theme="1"/>
      <name val="Times New Roman"/>
      <family val="1"/>
      <scheme val="major"/>
    </font>
    <font>
      <sz val="14"/>
      <color rgb="FF000000"/>
      <name val="TimesNewRomanPS-BoldItalicMT"/>
      <charset val="163"/>
    </font>
    <font>
      <sz val="12"/>
      <color rgb="FF000000"/>
      <name val="TimesNewRomanPS-BoldItalicMT"/>
      <charset val="163"/>
    </font>
    <font>
      <sz val="12"/>
      <color theme="1"/>
      <name val="TimesNewRomanPS-BoldItalicMT"/>
      <charset val="163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45">
    <xf numFmtId="0" fontId="0" fillId="0" borderId="0" xfId="0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  <protection locked="0"/>
    </xf>
    <xf numFmtId="164" fontId="6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3" fillId="0" borderId="1" xfId="0" applyFont="1" applyBorder="1" applyAlignment="1" applyProtection="1">
      <alignment horizontal="center" vertical="center" wrapText="1"/>
      <protection locked="0"/>
    </xf>
    <xf numFmtId="0" fontId="11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  <protection locked="0"/>
    </xf>
    <xf numFmtId="164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5" fontId="12" fillId="0" borderId="1" xfId="0" applyNumberFormat="1" applyFont="1" applyBorder="1" applyAlignment="1">
      <alignment horizontal="center" vertical="center" wrapText="1"/>
    </xf>
    <xf numFmtId="165" fontId="8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 applyProtection="1">
      <alignment horizontal="center" vertical="center" wrapText="1"/>
      <protection locked="0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65" fontId="14" fillId="0" borderId="1" xfId="0" applyNumberFormat="1" applyFont="1" applyBorder="1" applyAlignment="1">
      <alignment horizontal="center" vertical="center" wrapText="1"/>
    </xf>
    <xf numFmtId="165" fontId="14" fillId="0" borderId="1" xfId="0" applyNumberFormat="1" applyFont="1" applyBorder="1" applyAlignment="1" applyProtection="1">
      <alignment horizontal="center" vertical="center" wrapText="1"/>
      <protection locked="0"/>
    </xf>
    <xf numFmtId="165" fontId="13" fillId="0" borderId="1" xfId="0" applyNumberFormat="1" applyFont="1" applyBorder="1" applyAlignment="1">
      <alignment horizontal="center" vertical="center" wrapText="1"/>
    </xf>
    <xf numFmtId="165" fontId="13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  <protection locked="0"/>
    </xf>
    <xf numFmtId="0" fontId="17" fillId="0" borderId="1" xfId="0" applyFont="1" applyBorder="1" applyAlignment="1" applyProtection="1">
      <alignment horizontal="center" vertical="center" wrapText="1"/>
      <protection locked="0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2 2" xfId="2" xr:uid="{6BCC52B3-72D1-4574-B042-C9B4BE3B6872}"/>
    <cellStyle name="Normal 20" xfId="1" xr:uid="{4032A2FD-7429-4560-96D4-A283F160B5BD}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E:\L&#234;\2024\&#272;&#7845;u%20th&#7847;u\RR.G&#243;i%20b&#7893;%20sung%202\4.Ch&#7845;m%20th&#7847;u\GS6\6.1%20Pl%201%20k&#232;m%20t&#7901;%20tr&#236;nh%20GS6%20.xlsx" TargetMode="External"/><Relationship Id="rId1" Type="http://schemas.openxmlformats.org/officeDocument/2006/relationships/externalLinkPath" Target="/L&#234;/2024/&#272;&#7845;u%20th&#7847;u/RR.G&#243;i%20b&#7893;%20sung%202/4.Ch&#7845;m%20th&#7847;u/GS6/6.1%20Pl%201%20k&#232;m%20t&#7901;%20tr&#236;nh%20GS6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l1"/>
      <sheetName val="pl2"/>
      <sheetName val="pl3"/>
      <sheetName val="pl 4"/>
      <sheetName val="PL5"/>
    </sheetNames>
    <sheetDataSet>
      <sheetData sheetId="0"/>
      <sheetData sheetId="1"/>
      <sheetData sheetId="2"/>
      <sheetData sheetId="3">
        <row r="4">
          <cell r="B4" t="str">
            <v>PP2500158029</v>
          </cell>
          <cell r="E4" t="str">
            <v>CÔNG TY CỔ PHẦN ĐẦU TƯ VÀ PHÁT TRIỂN Y TẾ VIỆT ANH SM</v>
          </cell>
          <cell r="F4">
            <v>160000000</v>
          </cell>
          <cell r="G4">
            <v>160000000</v>
          </cell>
          <cell r="H4">
            <v>85</v>
          </cell>
          <cell r="I4">
            <v>160000000</v>
          </cell>
          <cell r="J4" t="str">
            <v>Không quá 12 tháng (kể từ ngày hợp đồng có hiệu lực)</v>
          </cell>
          <cell r="K4" t="str">
            <v>Không quá 12 tháng (kể từ ngày hợp đồng có hiệu lực)</v>
          </cell>
          <cell r="L4" t="str">
            <v>vn2802448135</v>
          </cell>
        </row>
        <row r="5">
          <cell r="E5" t="str">
            <v>CÔNG TY CỔ PHẦN TRAPHACO</v>
          </cell>
          <cell r="F5">
            <v>26000000</v>
          </cell>
          <cell r="G5">
            <v>26000000</v>
          </cell>
          <cell r="H5">
            <v>85</v>
          </cell>
          <cell r="I5">
            <v>26000000</v>
          </cell>
          <cell r="J5" t="str">
            <v>Không quá 12 tháng (kể từ ngày hợp đồng có hiệu lực)</v>
          </cell>
          <cell r="K5" t="str">
            <v>Không quá 12 tháng (kể từ ngày hợp đồng có hiệu lực)</v>
          </cell>
          <cell r="L5" t="str">
            <v>vn0100108656</v>
          </cell>
        </row>
        <row r="6">
          <cell r="E6" t="str">
            <v>CÔNG TY CỔ PHẦN DƯỢC VINAPHAM</v>
          </cell>
          <cell r="F6">
            <v>88000000</v>
          </cell>
          <cell r="G6">
            <v>88000000</v>
          </cell>
          <cell r="H6">
            <v>85</v>
          </cell>
          <cell r="I6">
            <v>88000000</v>
          </cell>
          <cell r="J6" t="str">
            <v>Không quá 12 tháng (kể từ ngày hợp đồng có hiệu lực)</v>
          </cell>
          <cell r="K6" t="str">
            <v>Không quá 12 tháng (kể từ ngày hợp đồng có hiệu lực)</v>
          </cell>
          <cell r="L6" t="str">
            <v>vn2802413277</v>
          </cell>
        </row>
        <row r="7">
          <cell r="E7" t="str">
            <v>CÔNG TY CỔ PHẦN THIẾT BỊ VẬT TƯ Y TẾ THANH HÓA</v>
          </cell>
          <cell r="F7">
            <v>147000000</v>
          </cell>
          <cell r="G7">
            <v>147000000</v>
          </cell>
          <cell r="H7">
            <v>86</v>
          </cell>
          <cell r="I7">
            <v>147000000</v>
          </cell>
          <cell r="J7" t="str">
            <v>Không quá 12 tháng (kể từ ngày hợp đồng có hiệu lực)</v>
          </cell>
          <cell r="K7" t="str">
            <v>Không quá 12 tháng (kể từ ngày hợp đồng có hiệu lực)</v>
          </cell>
          <cell r="L7" t="str">
            <v>vn2800588271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CC754-8CA0-433F-AA2B-ADD1DABA3813}">
  <dimension ref="A1:L10"/>
  <sheetViews>
    <sheetView view="pageBreakPreview" zoomScale="91" zoomScaleNormal="100" zoomScaleSheetLayoutView="91" workbookViewId="0">
      <selection activeCell="A3" sqref="A3:K3"/>
    </sheetView>
  </sheetViews>
  <sheetFormatPr defaultRowHeight="16.5"/>
  <cols>
    <col min="1" max="1" width="7" style="12" customWidth="1"/>
    <col min="2" max="2" width="16" style="12" customWidth="1"/>
    <col min="3" max="3" width="15.25" style="12" customWidth="1"/>
    <col min="4" max="4" width="25.875" style="12" customWidth="1"/>
    <col min="5" max="5" width="17.125" style="12" customWidth="1"/>
    <col min="6" max="6" width="19.625" style="17" customWidth="1"/>
    <col min="7" max="7" width="19.125" style="12" customWidth="1"/>
    <col min="8" max="8" width="9.5" style="12" customWidth="1"/>
    <col min="9" max="9" width="16.875" style="12" customWidth="1"/>
    <col min="10" max="10" width="20.125" style="12" customWidth="1"/>
    <col min="11" max="11" width="21.125" style="12" customWidth="1"/>
    <col min="12" max="12" width="10.125" style="12" bestFit="1" customWidth="1"/>
    <col min="13" max="16384" width="9" style="12"/>
  </cols>
  <sheetData>
    <row r="1" spans="1:12">
      <c r="A1" s="36" t="s">
        <v>26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 ht="21" customHeight="1">
      <c r="A2" s="36" t="s">
        <v>27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2" ht="19.5" customHeight="1">
      <c r="A3" s="37" t="s">
        <v>74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2" ht="110.25" customHeight="1">
      <c r="A4" s="13" t="s">
        <v>0</v>
      </c>
      <c r="B4" s="13" t="s">
        <v>1</v>
      </c>
      <c r="C4" s="14" t="s">
        <v>2</v>
      </c>
      <c r="D4" s="10" t="s">
        <v>12</v>
      </c>
      <c r="E4" s="10" t="s">
        <v>19</v>
      </c>
      <c r="F4" s="15" t="s">
        <v>21</v>
      </c>
      <c r="G4" s="13" t="s">
        <v>32</v>
      </c>
      <c r="H4" s="13" t="s">
        <v>20</v>
      </c>
      <c r="I4" s="13" t="s">
        <v>22</v>
      </c>
      <c r="J4" s="16" t="s">
        <v>23</v>
      </c>
      <c r="K4" s="16" t="s">
        <v>24</v>
      </c>
    </row>
    <row r="5" spans="1:12" ht="105" customHeight="1">
      <c r="A5" s="2">
        <v>1</v>
      </c>
      <c r="B5" s="29" t="s">
        <v>39</v>
      </c>
      <c r="C5" s="31" t="s">
        <v>43</v>
      </c>
      <c r="D5" s="33" t="s">
        <v>46</v>
      </c>
      <c r="E5" s="2" t="str">
        <f>VLOOKUP(D5,'[1]pl 4'!E$4:L$7,8,0)</f>
        <v>vn2802448135</v>
      </c>
      <c r="F5" s="18">
        <v>160000000</v>
      </c>
      <c r="G5" s="18">
        <v>160000000</v>
      </c>
      <c r="H5" s="2">
        <v>85</v>
      </c>
      <c r="I5" s="18">
        <v>160000000</v>
      </c>
      <c r="J5" s="1" t="s">
        <v>25</v>
      </c>
      <c r="K5" s="2" t="s">
        <v>25</v>
      </c>
      <c r="L5" s="17"/>
    </row>
    <row r="6" spans="1:12" ht="73.5" customHeight="1">
      <c r="A6" s="2">
        <v>2</v>
      </c>
      <c r="B6" s="29" t="s">
        <v>40</v>
      </c>
      <c r="C6" s="31" t="s">
        <v>44</v>
      </c>
      <c r="D6" s="33" t="s">
        <v>47</v>
      </c>
      <c r="E6" s="2" t="str">
        <f>VLOOKUP(D6,'[1]pl 4'!E$4:L$7,8,0)</f>
        <v>vn0100108656</v>
      </c>
      <c r="F6" s="18">
        <v>26000000</v>
      </c>
      <c r="G6" s="18">
        <v>26000000</v>
      </c>
      <c r="H6" s="2">
        <v>85</v>
      </c>
      <c r="I6" s="18">
        <v>26000000</v>
      </c>
      <c r="J6" s="1" t="s">
        <v>25</v>
      </c>
      <c r="K6" s="2" t="s">
        <v>25</v>
      </c>
      <c r="L6" s="17"/>
    </row>
    <row r="7" spans="1:12" ht="77.25" customHeight="1">
      <c r="A7" s="2">
        <v>3</v>
      </c>
      <c r="B7" s="29" t="s">
        <v>41</v>
      </c>
      <c r="C7" s="31" t="s">
        <v>45</v>
      </c>
      <c r="D7" s="33" t="s">
        <v>48</v>
      </c>
      <c r="E7" s="2" t="str">
        <f>VLOOKUP(D7,'[1]pl 4'!E$4:L$7,8,0)</f>
        <v>vn2802413277</v>
      </c>
      <c r="F7" s="18">
        <v>88000000</v>
      </c>
      <c r="G7" s="18">
        <v>88000000</v>
      </c>
      <c r="H7" s="2">
        <v>85</v>
      </c>
      <c r="I7" s="18">
        <v>88000000</v>
      </c>
      <c r="J7" s="1" t="s">
        <v>25</v>
      </c>
      <c r="K7" s="2" t="s">
        <v>25</v>
      </c>
      <c r="L7" s="17"/>
    </row>
    <row r="8" spans="1:12" ht="79.5" customHeight="1">
      <c r="A8" s="2">
        <v>4</v>
      </c>
      <c r="B8" s="30" t="s">
        <v>42</v>
      </c>
      <c r="C8" s="32" t="s">
        <v>62</v>
      </c>
      <c r="D8" s="33" t="s">
        <v>63</v>
      </c>
      <c r="E8" s="2" t="str">
        <f>VLOOKUP(D8,'[1]pl 4'!E$4:L$7,8,0)</f>
        <v>vn2800588271</v>
      </c>
      <c r="F8" s="19">
        <v>147000000</v>
      </c>
      <c r="G8" s="19">
        <v>147000000</v>
      </c>
      <c r="H8" s="2">
        <v>86</v>
      </c>
      <c r="I8" s="19">
        <v>147000000</v>
      </c>
      <c r="J8" s="1" t="s">
        <v>25</v>
      </c>
      <c r="K8" s="2" t="s">
        <v>25</v>
      </c>
      <c r="L8" s="17"/>
    </row>
    <row r="9" spans="1:12" ht="30.75" customHeight="1">
      <c r="A9" s="38" t="s">
        <v>18</v>
      </c>
      <c r="B9" s="38"/>
      <c r="C9" s="38"/>
      <c r="D9" s="38"/>
      <c r="E9" s="10"/>
      <c r="F9" s="11"/>
      <c r="G9" s="10"/>
      <c r="H9" s="10"/>
      <c r="I9" s="11">
        <f>SUM(I5:I8)</f>
        <v>421000000</v>
      </c>
      <c r="J9" s="10"/>
      <c r="K9" s="10"/>
    </row>
    <row r="10" spans="1:12">
      <c r="I10" s="12" t="s">
        <v>64</v>
      </c>
    </row>
  </sheetData>
  <autoFilter ref="A4:K4" xr:uid="{8CECC754-8CA0-433F-AA2B-ADD1DABA3813}">
    <sortState xmlns:xlrd2="http://schemas.microsoft.com/office/spreadsheetml/2017/richdata2" ref="A5:K11">
      <sortCondition ref="B4"/>
    </sortState>
  </autoFilter>
  <mergeCells count="4">
    <mergeCell ref="A2:K2"/>
    <mergeCell ref="A3:K3"/>
    <mergeCell ref="A1:K1"/>
    <mergeCell ref="A9:D9"/>
  </mergeCells>
  <conditionalFormatting sqref="A9">
    <cfRule type="duplicateValues" dxfId="4" priority="6"/>
  </conditionalFormatting>
  <conditionalFormatting sqref="B4">
    <cfRule type="duplicateValues" dxfId="3" priority="10"/>
  </conditionalFormatting>
  <conditionalFormatting sqref="B5:B8">
    <cfRule type="duplicateValues" dxfId="2" priority="1"/>
  </conditionalFormatting>
  <printOptions horizontalCentered="1"/>
  <pageMargins left="0" right="0" top="0" bottom="0" header="0.31496062992125984" footer="0.31496062992125984"/>
  <pageSetup paperSize="9"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A60A52-F07B-4546-8883-908AD05F1CE3}">
  <dimension ref="A1:R9"/>
  <sheetViews>
    <sheetView tabSelected="1" view="pageBreakPreview" zoomScale="73" zoomScaleNormal="100" zoomScaleSheetLayoutView="73" zoomScalePageLayoutView="90" workbookViewId="0">
      <selection activeCell="A2" sqref="A2:R2"/>
    </sheetView>
  </sheetViews>
  <sheetFormatPr defaultColWidth="6.125" defaultRowHeight="61.5" customHeight="1"/>
  <cols>
    <col min="1" max="1" width="6.125" style="28" customWidth="1"/>
    <col min="2" max="2" width="13.375" style="28" customWidth="1"/>
    <col min="3" max="3" width="11.625" style="21" customWidth="1"/>
    <col min="4" max="4" width="24.125" style="21" customWidth="1"/>
    <col min="5" max="5" width="32.25" style="21" customWidth="1"/>
    <col min="6" max="6" width="7.5" style="21" customWidth="1"/>
    <col min="7" max="7" width="9.25" style="21" customWidth="1"/>
    <col min="8" max="8" width="9.875" style="21" customWidth="1"/>
    <col min="9" max="9" width="6.5" style="21" customWidth="1"/>
    <col min="10" max="10" width="8.25" style="21" customWidth="1"/>
    <col min="11" max="12" width="13.875" style="21" customWidth="1"/>
    <col min="13" max="13" width="9.25" style="21" customWidth="1"/>
    <col min="14" max="14" width="7.5" style="21" customWidth="1"/>
    <col min="15" max="15" width="12.25" style="28" customWidth="1"/>
    <col min="16" max="16" width="10.75" style="21" customWidth="1"/>
    <col min="17" max="17" width="16.5" style="28" customWidth="1"/>
    <col min="18" max="18" width="14.5" style="28" customWidth="1"/>
    <col min="19" max="16384" width="6.125" style="28"/>
  </cols>
  <sheetData>
    <row r="1" spans="1:18" s="20" customFormat="1" ht="24.75" customHeight="1">
      <c r="A1" s="39" t="s">
        <v>28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s="20" customFormat="1" ht="20.25" customHeight="1">
      <c r="A2" s="40" t="s">
        <v>29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</row>
    <row r="3" spans="1:18" s="22" customFormat="1" ht="21" customHeight="1">
      <c r="A3" s="41" t="s">
        <v>74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41"/>
    </row>
    <row r="4" spans="1:18" s="23" customFormat="1" ht="68.25" customHeight="1">
      <c r="A4" s="3" t="s">
        <v>0</v>
      </c>
      <c r="B4" s="3" t="s">
        <v>1</v>
      </c>
      <c r="C4" s="4" t="s">
        <v>2</v>
      </c>
      <c r="D4" s="4" t="s">
        <v>16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34</v>
      </c>
      <c r="J4" s="4" t="s">
        <v>7</v>
      </c>
      <c r="K4" s="4" t="s">
        <v>14</v>
      </c>
      <c r="L4" s="4" t="s">
        <v>8</v>
      </c>
      <c r="M4" s="4" t="s">
        <v>13</v>
      </c>
      <c r="N4" s="4" t="s">
        <v>15</v>
      </c>
      <c r="O4" s="3" t="s">
        <v>30</v>
      </c>
      <c r="P4" s="4" t="s">
        <v>31</v>
      </c>
      <c r="Q4" s="3" t="s">
        <v>17</v>
      </c>
      <c r="R4" s="3" t="s">
        <v>12</v>
      </c>
    </row>
    <row r="5" spans="1:18" s="20" customFormat="1" ht="106.5" customHeight="1">
      <c r="A5" s="6">
        <v>1</v>
      </c>
      <c r="B5" s="7" t="s">
        <v>39</v>
      </c>
      <c r="C5" s="8" t="s">
        <v>43</v>
      </c>
      <c r="D5" s="8" t="s">
        <v>49</v>
      </c>
      <c r="E5" s="8" t="s">
        <v>59</v>
      </c>
      <c r="F5" s="8" t="s">
        <v>9</v>
      </c>
      <c r="G5" s="8" t="s">
        <v>38</v>
      </c>
      <c r="H5" s="8" t="s">
        <v>52</v>
      </c>
      <c r="I5" s="7">
        <v>3</v>
      </c>
      <c r="J5" s="8" t="s">
        <v>10</v>
      </c>
      <c r="K5" s="8" t="s">
        <v>54</v>
      </c>
      <c r="L5" s="8" t="s">
        <v>55</v>
      </c>
      <c r="M5" s="8" t="s">
        <v>37</v>
      </c>
      <c r="N5" s="8" t="s">
        <v>11</v>
      </c>
      <c r="O5" s="24">
        <v>50000</v>
      </c>
      <c r="P5" s="25">
        <v>3200</v>
      </c>
      <c r="Q5" s="24">
        <v>160000000</v>
      </c>
      <c r="R5" s="34" t="s">
        <v>46</v>
      </c>
    </row>
    <row r="6" spans="1:18" s="20" customFormat="1" ht="197.25" customHeight="1">
      <c r="A6" s="6">
        <v>2</v>
      </c>
      <c r="B6" s="7" t="s">
        <v>40</v>
      </c>
      <c r="C6" s="8" t="s">
        <v>44</v>
      </c>
      <c r="D6" s="8" t="s">
        <v>50</v>
      </c>
      <c r="E6" s="8" t="s">
        <v>60</v>
      </c>
      <c r="F6" s="8" t="s">
        <v>9</v>
      </c>
      <c r="G6" s="8" t="s">
        <v>33</v>
      </c>
      <c r="H6" s="8" t="s">
        <v>35</v>
      </c>
      <c r="I6" s="7" t="s">
        <v>36</v>
      </c>
      <c r="J6" s="8" t="s">
        <v>10</v>
      </c>
      <c r="K6" s="8" t="s">
        <v>71</v>
      </c>
      <c r="L6" s="8" t="s">
        <v>56</v>
      </c>
      <c r="M6" s="8" t="s">
        <v>37</v>
      </c>
      <c r="N6" s="8" t="s">
        <v>11</v>
      </c>
      <c r="O6" s="24">
        <v>40000</v>
      </c>
      <c r="P6" s="25">
        <v>650</v>
      </c>
      <c r="Q6" s="24">
        <v>26000000</v>
      </c>
      <c r="R6" s="34" t="s">
        <v>47</v>
      </c>
    </row>
    <row r="7" spans="1:18" s="20" customFormat="1" ht="82.5" customHeight="1">
      <c r="A7" s="6">
        <v>3</v>
      </c>
      <c r="B7" s="7" t="s">
        <v>41</v>
      </c>
      <c r="C7" s="8" t="s">
        <v>45</v>
      </c>
      <c r="D7" s="8" t="s">
        <v>51</v>
      </c>
      <c r="E7" s="8" t="s">
        <v>61</v>
      </c>
      <c r="F7" s="8" t="s">
        <v>9</v>
      </c>
      <c r="G7" s="8" t="s">
        <v>33</v>
      </c>
      <c r="H7" s="8" t="s">
        <v>35</v>
      </c>
      <c r="I7" s="7" t="s">
        <v>36</v>
      </c>
      <c r="J7" s="8" t="s">
        <v>10</v>
      </c>
      <c r="K7" s="8" t="s">
        <v>72</v>
      </c>
      <c r="L7" s="8" t="s">
        <v>57</v>
      </c>
      <c r="M7" s="8" t="s">
        <v>37</v>
      </c>
      <c r="N7" s="8" t="s">
        <v>11</v>
      </c>
      <c r="O7" s="24">
        <v>40000</v>
      </c>
      <c r="P7" s="25">
        <v>2200</v>
      </c>
      <c r="Q7" s="24">
        <v>88000000</v>
      </c>
      <c r="R7" s="34" t="s">
        <v>48</v>
      </c>
    </row>
    <row r="8" spans="1:18" s="20" customFormat="1" ht="147.75" customHeight="1">
      <c r="A8" s="6">
        <v>4</v>
      </c>
      <c r="B8" s="6" t="s">
        <v>65</v>
      </c>
      <c r="C8" s="9" t="s">
        <v>62</v>
      </c>
      <c r="D8" s="9" t="s">
        <v>66</v>
      </c>
      <c r="E8" s="9" t="s">
        <v>67</v>
      </c>
      <c r="F8" s="9" t="s">
        <v>9</v>
      </c>
      <c r="G8" s="9" t="s">
        <v>68</v>
      </c>
      <c r="H8" s="9" t="s">
        <v>69</v>
      </c>
      <c r="I8" s="6" t="s">
        <v>36</v>
      </c>
      <c r="J8" s="9" t="s">
        <v>53</v>
      </c>
      <c r="K8" s="9" t="s">
        <v>70</v>
      </c>
      <c r="L8" s="9" t="s">
        <v>73</v>
      </c>
      <c r="M8" s="9" t="s">
        <v>58</v>
      </c>
      <c r="N8" s="9" t="s">
        <v>11</v>
      </c>
      <c r="O8" s="26">
        <v>100000</v>
      </c>
      <c r="P8" s="27">
        <v>1470</v>
      </c>
      <c r="Q8" s="26">
        <v>147000000</v>
      </c>
      <c r="R8" s="35" t="s">
        <v>63</v>
      </c>
    </row>
    <row r="9" spans="1:18" ht="35.25" customHeight="1">
      <c r="A9" s="42" t="s">
        <v>18</v>
      </c>
      <c r="B9" s="43"/>
      <c r="C9" s="43"/>
      <c r="D9" s="43"/>
      <c r="E9" s="44"/>
      <c r="F9" s="4"/>
      <c r="G9" s="4"/>
      <c r="H9" s="4"/>
      <c r="I9" s="4"/>
      <c r="J9" s="4"/>
      <c r="K9" s="4"/>
      <c r="L9" s="4"/>
      <c r="M9" s="4"/>
      <c r="N9" s="4"/>
      <c r="O9" s="3"/>
      <c r="P9" s="4"/>
      <c r="Q9" s="5">
        <f>SUM(Q5:Q8)</f>
        <v>421000000</v>
      </c>
      <c r="R9" s="3"/>
    </row>
  </sheetData>
  <autoFilter ref="A4:R9" xr:uid="{E9393F23-BD70-4189-B0B8-6445A2A66598}"/>
  <mergeCells count="4">
    <mergeCell ref="A1:R1"/>
    <mergeCell ref="A2:R2"/>
    <mergeCell ref="A3:R3"/>
    <mergeCell ref="A9:E9"/>
  </mergeCells>
  <conditionalFormatting sqref="B4">
    <cfRule type="duplicateValues" dxfId="1" priority="7"/>
  </conditionalFormatting>
  <conditionalFormatting sqref="B5:B8">
    <cfRule type="duplicateValues" dxfId="0" priority="1"/>
  </conditionalFormatting>
  <dataValidations count="1">
    <dataValidation type="decimal" showErrorMessage="1" errorTitle="Lưu ý" error="Nhập số lớn hơn 0 và nhỏ hơn 999,999,999,999,999" promptTitle="Lưu ý" prompt="Nhập số lớn hơn 0 và nhỏ hơn 999,999,999,999,999" sqref="P5:P8" xr:uid="{6105C484-86AF-4CE8-BEE0-FF6ECC73074A}">
      <formula1>0.0001</formula1>
      <formula2>999999999999999</formula2>
    </dataValidation>
  </dataValidations>
  <printOptions horizontalCentered="1"/>
  <pageMargins left="0" right="0" top="0" bottom="0" header="0.31496062992125984" footer="0.31496062992125984"/>
  <pageSetup paperSize="9" scale="5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D1B0092FDC0654A8FA7FDA17DC04488" ma:contentTypeVersion="4" ma:contentTypeDescription="Create a new document." ma:contentTypeScope="" ma:versionID="0b0ee86411ef9e565240e4c24d65773b">
  <xsd:schema xmlns:xsd="http://www.w3.org/2001/XMLSchema" xmlns:xs="http://www.w3.org/2001/XMLSchema" xmlns:p="http://schemas.microsoft.com/office/2006/metadata/properties" xmlns:ns2="d59a7d9b-b8ab-4fd8-8747-a792ee11e21d" targetNamespace="http://schemas.microsoft.com/office/2006/metadata/properties" ma:root="true" ma:fieldsID="82ecbbe65a039288a64e9d8615835c11" ns2:_="">
    <xsd:import namespace="d59a7d9b-b8ab-4fd8-8747-a792ee11e21d"/>
    <xsd:element name="properties">
      <xsd:complexType>
        <xsd:sequence>
          <xsd:element name="documentManagement">
            <xsd:complexType>
              <xsd:all>
                <xsd:element ref="ns2:NoiDung" minOccurs="0"/>
                <xsd:element ref="ns2:NgayBatDau" minOccurs="0"/>
                <xsd:element ref="ns2:NgayKetThuc" minOccurs="0"/>
                <xsd:element ref="ns2:TenVanBa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9a7d9b-b8ab-4fd8-8747-a792ee11e21d" elementFormDefault="qualified">
    <xsd:import namespace="http://schemas.microsoft.com/office/2006/documentManagement/types"/>
    <xsd:import namespace="http://schemas.microsoft.com/office/infopath/2007/PartnerControls"/>
    <xsd:element name="NoiDung" ma:index="8" nillable="true" ma:displayName="NoiDung" ma:internalName="NoiDung">
      <xsd:simpleType>
        <xsd:restriction base="dms:Note">
          <xsd:maxLength value="255"/>
        </xsd:restriction>
      </xsd:simpleType>
    </xsd:element>
    <xsd:element name="NgayBatDau" ma:index="9" nillable="true" ma:displayName="NgayBatDau" ma:format="DateOnly" ma:internalName="NgayBatDau">
      <xsd:simpleType>
        <xsd:restriction base="dms:DateTime"/>
      </xsd:simpleType>
    </xsd:element>
    <xsd:element name="NgayKetThuc" ma:index="10" nillable="true" ma:displayName="NgayKetThuc" ma:format="DateOnly" ma:internalName="NgayKetThuc">
      <xsd:simpleType>
        <xsd:restriction base="dms:DateTime"/>
      </xsd:simpleType>
    </xsd:element>
    <xsd:element name="TenVanBan" ma:index="11" nillable="true" ma:displayName="TenVanBan" ma:internalName="TenVanBa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gayKetThuc xmlns="d59a7d9b-b8ab-4fd8-8747-a792ee11e21d" xsi:nil="true"/>
    <NoiDung xmlns="d59a7d9b-b8ab-4fd8-8747-a792ee11e21d" xsi:nil="true"/>
    <TenVanBan xmlns="d59a7d9b-b8ab-4fd8-8747-a792ee11e21d" xsi:nil="true"/>
    <NgayBatDau xmlns="d59a7d9b-b8ab-4fd8-8747-a792ee11e21d" xsi:nil="true"/>
  </documentManagement>
</p:properties>
</file>

<file path=customXml/itemProps1.xml><?xml version="1.0" encoding="utf-8"?>
<ds:datastoreItem xmlns:ds="http://schemas.openxmlformats.org/officeDocument/2006/customXml" ds:itemID="{37856ECD-6538-4FB7-9C7F-C14319E98115}"/>
</file>

<file path=customXml/itemProps2.xml><?xml version="1.0" encoding="utf-8"?>
<ds:datastoreItem xmlns:ds="http://schemas.openxmlformats.org/officeDocument/2006/customXml" ds:itemID="{9C7A7947-7C49-4EE2-ACCB-C4D59B16D942}"/>
</file>

<file path=customXml/itemProps3.xml><?xml version="1.0" encoding="utf-8"?>
<ds:datastoreItem xmlns:ds="http://schemas.openxmlformats.org/officeDocument/2006/customXml" ds:itemID="{AE3A0318-4933-4A42-9A1F-0182604396B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pl1 qđ</vt:lpstr>
      <vt:lpstr>PL2dm</vt:lpstr>
      <vt:lpstr>'pl1 qđ'!Print_Area</vt:lpstr>
      <vt:lpstr>PL2dm!Print_Area</vt:lpstr>
      <vt:lpstr>'pl1 qđ'!Print_Titles</vt:lpstr>
      <vt:lpstr>PL2dm!Print_Titles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2024-12-13T02:15:37Z</dcterms:created>
  <dcterms:modified xsi:type="dcterms:W3CDTF">2025-05-26T09:08:59Z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0x010100ED1B0092FDC0654A8FA7FDA17DC04488</vt:lpwstr>
  </property>
</Properties>
</file>