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-120" yWindow="-120" windowWidth="20730" windowHeight="11760" activeTab="1"/>
  </bookViews>
  <sheets>
    <sheet name="pl1 qđ" sheetId="5" r:id="rId1"/>
    <sheet name="PL2 qđ" sheetId="3" r:id="rId2"/>
  </sheets>
  <definedNames>
    <definedName name="_xlnm._FilterDatabase" localSheetId="0" hidden="1">'pl1 qđ'!$A$4:$K$4</definedName>
    <definedName name="_xlnm._FilterDatabase" localSheetId="1" hidden="1">'PL2 qđ'!$A$4:$R$12</definedName>
    <definedName name="_xlnm.Print_Titles" localSheetId="1">'PL2 qđ'!$4:$4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5" l="1"/>
  <c r="I6" i="5"/>
  <c r="I7" i="5"/>
  <c r="I5" i="5"/>
  <c r="I8" i="5"/>
  <c r="I11" i="5"/>
  <c r="I9" i="5"/>
  <c r="F10" i="5"/>
  <c r="F6" i="5"/>
  <c r="F7" i="5"/>
  <c r="F5" i="5"/>
  <c r="F8" i="5"/>
  <c r="F11" i="5"/>
  <c r="F9" i="5"/>
  <c r="Q12" i="3"/>
</calcChain>
</file>

<file path=xl/sharedStrings.xml><?xml version="1.0" encoding="utf-8"?>
<sst xmlns="http://schemas.openxmlformats.org/spreadsheetml/2006/main" count="176" uniqueCount="109">
  <si>
    <t>STT</t>
  </si>
  <si>
    <t>Mã phần (Lô)</t>
  </si>
  <si>
    <t>Mã thuốc</t>
  </si>
  <si>
    <t>Tên thuốc</t>
  </si>
  <si>
    <t>Nồng độ, hàm lượng</t>
  </si>
  <si>
    <t>Đường dùng</t>
  </si>
  <si>
    <t>Dạng bào chế</t>
  </si>
  <si>
    <t>Quy cách</t>
  </si>
  <si>
    <t>Hạn dùng (Tuổi thọ)</t>
  </si>
  <si>
    <t>Cơ sở sản xuất</t>
  </si>
  <si>
    <t>PP2400488314</t>
  </si>
  <si>
    <t>2425G2BDGRR20.6</t>
  </si>
  <si>
    <t>Spasmomen</t>
  </si>
  <si>
    <t>Otilonium bromide</t>
  </si>
  <si>
    <t>40mg</t>
  </si>
  <si>
    <t>Uống</t>
  </si>
  <si>
    <t>Viên nén bao phim</t>
  </si>
  <si>
    <t>Hộp 3 vỉ x 10 viên</t>
  </si>
  <si>
    <t>36 tháng</t>
  </si>
  <si>
    <t>VN-18977-15</t>
  </si>
  <si>
    <t>Berlin Chemie AG (Cơ sở đóng gói và xuất xưởng: Berlin Chemie AG)</t>
  </si>
  <si>
    <t>Đức (Cơ sở đóng gói và xuất xưởng: Đức)</t>
  </si>
  <si>
    <t>Viên</t>
  </si>
  <si>
    <t>PP2400488315</t>
  </si>
  <si>
    <t>2425G2BDGRR20.7</t>
  </si>
  <si>
    <t>Crestor 10mg</t>
  </si>
  <si>
    <t>Rosuvastatin (dưới dạng Rosuvastatin calci)</t>
  </si>
  <si>
    <t>10mg</t>
  </si>
  <si>
    <t>Hộp 2 vỉ x 14 viên</t>
  </si>
  <si>
    <t>24 tháng</t>
  </si>
  <si>
    <t>VN-18150-14</t>
  </si>
  <si>
    <t>CSSX: IPR Pharmaceuticals Inc., CSĐG: AstraZeneca UK Limited</t>
  </si>
  <si>
    <t>CSSX: Mỹ, CSĐG: Anh</t>
  </si>
  <si>
    <t>Công ty TNHH Một thành viên Dược liệu TW2</t>
  </si>
  <si>
    <t>PP2400488310</t>
  </si>
  <si>
    <t>2425G2BDGRR20.2</t>
  </si>
  <si>
    <t>Medium-chain Triglycerides; Soya- bean Oil</t>
  </si>
  <si>
    <t>Tiêm truyền</t>
  </si>
  <si>
    <t>Nhũ tương tiêm truyền tĩnh mạch</t>
  </si>
  <si>
    <t>Hộp 10 Chai x 250ml</t>
  </si>
  <si>
    <t>400110020323
(VN-16130-13)</t>
  </si>
  <si>
    <t>B. Braun Melsungen AG</t>
  </si>
  <si>
    <t>Germany</t>
  </si>
  <si>
    <t>PP2400488311</t>
  </si>
  <si>
    <t>2425G2BDGRR20.3</t>
  </si>
  <si>
    <t>Hộp 10 Chai x 100ml</t>
  </si>
  <si>
    <t>400110020423
(VN-16131-13)</t>
  </si>
  <si>
    <t>PP2400488309</t>
  </si>
  <si>
    <t>2425G2BDGRR20.1</t>
  </si>
  <si>
    <t>Actilyse</t>
  </si>
  <si>
    <t>Alteplase</t>
  </si>
  <si>
    <t>50mg</t>
  </si>
  <si>
    <t>Bột đông khô và dung môi để pha dung dịch tiêm truyền</t>
  </si>
  <si>
    <t>Hộp gồm 1 lọ bột đông khô + 1 lọ nước cất pha tiêm</t>
  </si>
  <si>
    <t>Boehringer Ingelheim Pharma GmbH &amp; Co. KG</t>
  </si>
  <si>
    <t>Đức</t>
  </si>
  <si>
    <t>Lọ</t>
  </si>
  <si>
    <t>PP2400488313</t>
  </si>
  <si>
    <t>2425G2BDGRR20.5</t>
  </si>
  <si>
    <t>Tavanic</t>
  </si>
  <si>
    <t>Levofloxacin (dưới dạng Levofloxacin hemihydrate 512,46mg)</t>
  </si>
  <si>
    <t>500 mg</t>
  </si>
  <si>
    <t>Hộp 1 vỉ x 5 viên nén bao phim</t>
  </si>
  <si>
    <t>Opella Healthcare International SAS</t>
  </si>
  <si>
    <t>Pháp</t>
  </si>
  <si>
    <t>PP2400488316</t>
  </si>
  <si>
    <t>2425G2BDGRR20.8</t>
  </si>
  <si>
    <t>Cordarone</t>
  </si>
  <si>
    <t>Amiodarone hydrochloride</t>
  </si>
  <si>
    <t>200 mg</t>
  </si>
  <si>
    <t>Viên nén</t>
  </si>
  <si>
    <t>Hộp 2 vỉ x 15 viên</t>
  </si>
  <si>
    <t>Sanofi Winthrop Industrie</t>
  </si>
  <si>
    <t>Công ty Cổ phần Dược phẩm Thiết bị Y tế Hà Nội</t>
  </si>
  <si>
    <t>Mỗi 100ml chứa: Medium-chain Triglycerides 5,0g; Soya-bean oil 5,0 g,</t>
  </si>
  <si>
    <t>Lipofundin MCT/LCT 10%</t>
  </si>
  <si>
    <t xml:space="preserve">Lipofundin MCT/LCT 20% </t>
  </si>
  <si>
    <t>Mỗi 100ml chứa: Medium-chain Triglycerides 10,0g; Soya-bean oil 10,0g</t>
  </si>
  <si>
    <t>Nhà thầu</t>
  </si>
  <si>
    <t xml:space="preserve">CÔNG TY TNHH THIẾT BỊ Y TẾ VÀ DƯỢC PHẨM AN PHÚC </t>
  </si>
  <si>
    <t xml:space="preserve">Nước sản xuất </t>
  </si>
  <si>
    <t>GĐKLH hoặc GPNK</t>
  </si>
  <si>
    <t>Đơn vị tính</t>
  </si>
  <si>
    <t>Tên hoạt chất/Tên thành phần của thuốc</t>
  </si>
  <si>
    <t xml:space="preserve">Thành tiền </t>
  </si>
  <si>
    <t>CỘNG TỔNG</t>
  </si>
  <si>
    <t xml:space="preserve">QLSP-948-16 </t>
  </si>
  <si>
    <t xml:space="preserve">VN-19455-15 </t>
  </si>
  <si>
    <t xml:space="preserve">VN-16722-13 </t>
  </si>
  <si>
    <t>vn2801416116</t>
  </si>
  <si>
    <t>vn0103053042</t>
  </si>
  <si>
    <t>Mã định danh</t>
  </si>
  <si>
    <t>Tổng điểm kỹ thuật</t>
  </si>
  <si>
    <t>Giá dự thầu sau hiệu chỉnh sai lệch thừa (nếu có) trừ giá trị giảm giá (nếu có), tính ưu đãi (nếu có)</t>
  </si>
  <si>
    <t>vn0100109699</t>
  </si>
  <si>
    <t>Giá dự thầu</t>
  </si>
  <si>
    <t>Giá trúng thầu</t>
  </si>
  <si>
    <t>Thời gian thực hiện gói thầu</t>
  </si>
  <si>
    <t>Thời gian thực hiện hợp đồng</t>
  </si>
  <si>
    <t>Không quá 12 tháng (kể từ ngày hợp đồng có hiệu lực)</t>
  </si>
  <si>
    <t>Phụ lục 1</t>
  </si>
  <si>
    <t>THÔNG TIN VỀ NHÀ THẦU TRÚNG THẦU</t>
  </si>
  <si>
    <t>( Kèm theo Quyết định số           /QĐ-BVĐKT ngày 19/12/2024 của Bệnh viện Đa khoa tỉnh Thanh Hoá)</t>
  </si>
  <si>
    <t>Phụ lục 2</t>
  </si>
  <si>
    <t>THÔNG TIN VỀ MẶT HÀNG TRÚNG THẦU</t>
  </si>
  <si>
    <t>Số lượng</t>
  </si>
  <si>
    <t>Đơn giá trúng thầu</t>
  </si>
  <si>
    <t>(Kèm theo Quyết định số           /QĐ-BVĐKT ngày 19/12/2024 của Bệnh viện Đa khoa tỉnh Thanh Hoá)</t>
  </si>
  <si>
    <t>Chai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</si>
</sst>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0.0000"/>
    <numFmt numFmtId="165" formatCode="#,##0;[Red]#,##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2"/>
      <name val="Cambria"/>
      <family val="1"/>
      <scheme val="major"/>
    </font>
    <font>
      <b/>
      <sz val="12"/>
      <name val="Calibri"/>
      <family val="2"/>
      <charset val="163"/>
      <scheme val="minor"/>
    </font>
    <font>
      <sz val="12"/>
      <name val="Calibri"/>
      <family val="2"/>
      <scheme val="minor"/>
    </font>
    <font>
      <sz val="8"/>
      <name val="Cambria"/>
      <family val="1"/>
      <scheme val="major"/>
    </font>
    <font>
      <sz val="8"/>
      <color rgb="FF000000"/>
      <name val="Times New Roman"/>
      <family val="1"/>
    </font>
    <font>
      <sz val="8"/>
      <color theme="1"/>
      <name val="Cambria"/>
      <family val="1"/>
      <scheme val="major"/>
    </font>
    <font>
      <b/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name val="Cambria"/>
      <family val="1"/>
      <scheme val="major"/>
    </font>
    <font>
      <sz val="12"/>
      <color rgb="FF0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/>
      <protection locked="0"/>
    </xf>
    <xf numFmtId="3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 applyProtection="1">
      <alignment vertical="center"/>
      <protection locked="0"/>
    </xf>
    <xf numFmtId="164" fontId="7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165" fontId="15" fillId="0" borderId="1" xfId="0" applyNumberFormat="1" applyFont="1" applyBorder="1" applyAlignment="1" applyProtection="1">
      <alignment horizontal="center" vertical="center" wrapText="1"/>
      <protection locked="0"/>
    </xf>
    <xf numFmtId="165" fontId="16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/>
    </xf>
  </cellXfs>
  <cellStyles count="3">
    <cellStyle name="Normal" xfId="0" builtinId="0"/>
    <cellStyle name="Normal 2 2" xfId="2"/>
    <cellStyle name="Normal 20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view="pageBreakPreview" zoomScale="60" zoomScaleNormal="100" workbookViewId="0">
      <selection activeCell="A11" sqref="A11"/>
    </sheetView>
  </sheetViews>
  <sheetFormatPr defaultRowHeight="15" x14ac:dyDescent="0.25"/>
  <cols>
    <col min="1" max="1" width="7.28515625" customWidth="1"/>
    <col min="2" max="2" width="10.42578125" customWidth="1"/>
    <col min="3" max="3" width="11.28515625" customWidth="1"/>
    <col min="4" max="4" width="15.140625" customWidth="1"/>
    <col min="5" max="5" width="11.7109375" customWidth="1"/>
    <col min="6" max="6" width="10.85546875" customWidth="1"/>
    <col min="7" max="7" width="16.7109375" customWidth="1"/>
    <col min="8" max="8" width="8.28515625" customWidth="1"/>
    <col min="9" max="9" width="11.28515625" customWidth="1"/>
    <col min="10" max="10" width="15.42578125" customWidth="1"/>
    <col min="11" max="11" width="14.42578125" customWidth="1"/>
  </cols>
  <sheetData>
    <row r="1" spans="1:11" ht="15.75" x14ac:dyDescent="0.25">
      <c r="A1" s="35" t="s">
        <v>100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1" customHeight="1" x14ac:dyDescent="0.25">
      <c r="A2" s="35" t="s">
        <v>101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9.5" customHeight="1" x14ac:dyDescent="0.25">
      <c r="A3" s="36" t="s">
        <v>102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84.75" customHeight="1" x14ac:dyDescent="0.25">
      <c r="A4" s="21" t="s">
        <v>0</v>
      </c>
      <c r="B4" s="21" t="s">
        <v>1</v>
      </c>
      <c r="C4" s="22" t="s">
        <v>3</v>
      </c>
      <c r="D4" s="32" t="s">
        <v>78</v>
      </c>
      <c r="E4" s="32" t="s">
        <v>91</v>
      </c>
      <c r="F4" s="21" t="s">
        <v>95</v>
      </c>
      <c r="G4" s="21" t="s">
        <v>93</v>
      </c>
      <c r="H4" s="21" t="s">
        <v>92</v>
      </c>
      <c r="I4" s="21" t="s">
        <v>96</v>
      </c>
      <c r="J4" s="33" t="s">
        <v>97</v>
      </c>
      <c r="K4" s="33" t="s">
        <v>98</v>
      </c>
    </row>
    <row r="5" spans="1:11" ht="60.75" customHeight="1" x14ac:dyDescent="0.25">
      <c r="A5" s="23">
        <v>5</v>
      </c>
      <c r="B5" s="23" t="s">
        <v>47</v>
      </c>
      <c r="C5" s="24" t="s">
        <v>49</v>
      </c>
      <c r="D5" s="25" t="s">
        <v>73</v>
      </c>
      <c r="E5" s="25" t="s">
        <v>94</v>
      </c>
      <c r="F5" s="31">
        <f t="shared" ref="F5:F11" si="0">G5</f>
        <v>10830000</v>
      </c>
      <c r="G5" s="27">
        <v>10830000</v>
      </c>
      <c r="H5" s="25">
        <v>95</v>
      </c>
      <c r="I5" s="28">
        <f t="shared" ref="I5:I11" si="1">G5</f>
        <v>10830000</v>
      </c>
      <c r="J5" s="25" t="s">
        <v>99</v>
      </c>
      <c r="K5" s="25" t="s">
        <v>99</v>
      </c>
    </row>
    <row r="6" spans="1:11" ht="66.75" customHeight="1" x14ac:dyDescent="0.25">
      <c r="A6" s="23">
        <v>3</v>
      </c>
      <c r="B6" s="23" t="s">
        <v>34</v>
      </c>
      <c r="C6" s="24" t="s">
        <v>75</v>
      </c>
      <c r="D6" s="25" t="s">
        <v>79</v>
      </c>
      <c r="E6" s="25" t="s">
        <v>89</v>
      </c>
      <c r="F6" s="31">
        <f t="shared" si="0"/>
        <v>145000</v>
      </c>
      <c r="G6" s="27">
        <v>145000</v>
      </c>
      <c r="H6" s="29">
        <v>86</v>
      </c>
      <c r="I6" s="28">
        <f t="shared" si="1"/>
        <v>145000</v>
      </c>
      <c r="J6" s="25" t="s">
        <v>99</v>
      </c>
      <c r="K6" s="25" t="s">
        <v>99</v>
      </c>
    </row>
    <row r="7" spans="1:11" ht="68.25" customHeight="1" x14ac:dyDescent="0.25">
      <c r="A7" s="23">
        <v>4</v>
      </c>
      <c r="B7" s="23" t="s">
        <v>43</v>
      </c>
      <c r="C7" s="24" t="s">
        <v>76</v>
      </c>
      <c r="D7" s="25" t="s">
        <v>79</v>
      </c>
      <c r="E7" s="25" t="s">
        <v>89</v>
      </c>
      <c r="F7" s="31">
        <f t="shared" si="0"/>
        <v>149000</v>
      </c>
      <c r="G7" s="27">
        <v>149000</v>
      </c>
      <c r="H7" s="29">
        <v>86</v>
      </c>
      <c r="I7" s="28">
        <f t="shared" si="1"/>
        <v>149000</v>
      </c>
      <c r="J7" s="25" t="s">
        <v>99</v>
      </c>
      <c r="K7" s="25" t="s">
        <v>99</v>
      </c>
    </row>
    <row r="8" spans="1:11" ht="64.5" customHeight="1" x14ac:dyDescent="0.25">
      <c r="A8" s="23">
        <v>6</v>
      </c>
      <c r="B8" s="23" t="s">
        <v>57</v>
      </c>
      <c r="C8" s="24" t="s">
        <v>59</v>
      </c>
      <c r="D8" s="25" t="s">
        <v>73</v>
      </c>
      <c r="E8" s="25" t="s">
        <v>94</v>
      </c>
      <c r="F8" s="31">
        <f t="shared" si="0"/>
        <v>36550</v>
      </c>
      <c r="G8" s="27">
        <v>36550</v>
      </c>
      <c r="H8" s="30">
        <v>96</v>
      </c>
      <c r="I8" s="28">
        <f t="shared" si="1"/>
        <v>36550</v>
      </c>
      <c r="J8" s="25" t="s">
        <v>99</v>
      </c>
      <c r="K8" s="25" t="s">
        <v>99</v>
      </c>
    </row>
    <row r="9" spans="1:11" ht="66.75" customHeight="1" x14ac:dyDescent="0.25">
      <c r="A9" s="23">
        <v>1</v>
      </c>
      <c r="B9" s="23" t="s">
        <v>10</v>
      </c>
      <c r="C9" s="24" t="s">
        <v>12</v>
      </c>
      <c r="D9" s="25" t="s">
        <v>33</v>
      </c>
      <c r="E9" s="25" t="s">
        <v>90</v>
      </c>
      <c r="F9" s="31">
        <f t="shared" si="0"/>
        <v>3535</v>
      </c>
      <c r="G9" s="27">
        <v>3535</v>
      </c>
      <c r="H9" s="26">
        <v>96</v>
      </c>
      <c r="I9" s="28">
        <f t="shared" si="1"/>
        <v>3535</v>
      </c>
      <c r="J9" s="25" t="s">
        <v>99</v>
      </c>
      <c r="K9" s="25" t="s">
        <v>99</v>
      </c>
    </row>
    <row r="10" spans="1:11" ht="66" customHeight="1" x14ac:dyDescent="0.25">
      <c r="A10" s="23">
        <v>2</v>
      </c>
      <c r="B10" s="23" t="s">
        <v>23</v>
      </c>
      <c r="C10" s="24" t="s">
        <v>25</v>
      </c>
      <c r="D10" s="25" t="s">
        <v>33</v>
      </c>
      <c r="E10" s="25" t="s">
        <v>90</v>
      </c>
      <c r="F10" s="31">
        <f t="shared" si="0"/>
        <v>9896</v>
      </c>
      <c r="G10" s="27">
        <v>9896</v>
      </c>
      <c r="H10" s="26">
        <v>94</v>
      </c>
      <c r="I10" s="28">
        <f t="shared" si="1"/>
        <v>9896</v>
      </c>
      <c r="J10" s="25" t="s">
        <v>99</v>
      </c>
      <c r="K10" s="25" t="s">
        <v>99</v>
      </c>
    </row>
    <row r="11" spans="1:11" ht="75.75" customHeight="1" x14ac:dyDescent="0.25">
      <c r="A11" s="23">
        <v>7</v>
      </c>
      <c r="B11" s="23" t="s">
        <v>65</v>
      </c>
      <c r="C11" s="24" t="s">
        <v>67</v>
      </c>
      <c r="D11" s="25" t="s">
        <v>73</v>
      </c>
      <c r="E11" s="25" t="s">
        <v>94</v>
      </c>
      <c r="F11" s="31">
        <f t="shared" si="0"/>
        <v>6750</v>
      </c>
      <c r="G11" s="27">
        <v>6750</v>
      </c>
      <c r="H11" s="30">
        <v>95</v>
      </c>
      <c r="I11" s="28">
        <f t="shared" si="1"/>
        <v>6750</v>
      </c>
      <c r="J11" s="25" t="s">
        <v>99</v>
      </c>
      <c r="K11" s="25" t="s">
        <v>99</v>
      </c>
    </row>
    <row r="12" spans="1:11" ht="15.75" x14ac:dyDescent="0.25">
      <c r="B12" s="34"/>
    </row>
  </sheetData>
  <autoFilter ref="A4:K4">
    <sortState ref="A5:K11">
      <sortCondition ref="B4"/>
    </sortState>
  </autoFilter>
  <mergeCells count="3">
    <mergeCell ref="A2:K2"/>
    <mergeCell ref="A3:K3"/>
    <mergeCell ref="A1:K1"/>
  </mergeCells>
  <conditionalFormatting sqref="B4">
    <cfRule type="duplicateValues" dxfId="4" priority="3"/>
  </conditionalFormatting>
  <conditionalFormatting sqref="B5:B12">
    <cfRule type="duplicateValues" dxfId="3" priority="1"/>
  </conditionalFormatting>
  <conditionalFormatting sqref="B5:B12">
    <cfRule type="duplicateValues" dxfId="2" priority="2"/>
  </conditionalFormatting>
  <dataValidations count="1">
    <dataValidation type="decimal" showErrorMessage="1" errorTitle="Lưu ý" error="Nhập số lớn hơn 0 và nhỏ hơn 999,999,999,999,999" promptTitle="Lưu ý" prompt="Nhập số lớn hơn 0 và nhỏ hơn 999,999,999,999,999" sqref="G5:H11">
      <formula1>0.0001</formula1>
      <formula2>999999999999999</formula2>
    </dataValidation>
  </dataValidations>
  <printOptions horizontalCentered="1" verticalCentered="1"/>
  <pageMargins left="0.11811023622047245" right="0" top="0.15748031496062992" bottom="0" header="0.31496062992125984" footer="0.31496062992125984"/>
  <pageSetup paperSize="9" scale="97" orientation="landscape" r:id="rId1"/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view="pageBreakPreview" zoomScaleNormal="100" zoomScaleSheetLayoutView="100" zoomScalePageLayoutView="90" workbookViewId="0">
      <selection activeCell="J7" sqref="J7"/>
    </sheetView>
  </sheetViews>
  <sheetFormatPr defaultColWidth="6.140625" defaultRowHeight="15.75" x14ac:dyDescent="0.25"/>
  <cols>
    <col min="1" max="1" width="3.28515625" style="4" customWidth="1"/>
    <col min="2" max="2" width="7.28515625" style="4" customWidth="1"/>
    <col min="3" max="3" width="7.5703125" style="4" customWidth="1"/>
    <col min="4" max="6" width="9" style="5" customWidth="1"/>
    <col min="7" max="7" width="5.7109375" style="5" customWidth="1"/>
    <col min="8" max="8" width="8.42578125" style="5" customWidth="1"/>
    <col min="9" max="9" width="6.42578125" style="5" customWidth="1"/>
    <col min="10" max="10" width="7" style="5" customWidth="1"/>
    <col min="11" max="11" width="9.28515625" style="5" customWidth="1"/>
    <col min="12" max="12" width="8.85546875" style="6" customWidth="1"/>
    <col min="13" max="13" width="6.7109375" style="5" customWidth="1"/>
    <col min="14" max="14" width="5.85546875" style="5" customWidth="1"/>
    <col min="15" max="15" width="5.42578125" style="4" customWidth="1"/>
    <col min="16" max="16" width="8.42578125" style="5" customWidth="1"/>
    <col min="17" max="17" width="14.5703125" style="4" customWidth="1"/>
    <col min="18" max="18" width="9.85546875" style="4" customWidth="1"/>
    <col min="19" max="16384" width="6.140625" style="4"/>
  </cols>
  <sheetData>
    <row r="1" spans="1:18" s="1" customFormat="1" ht="13.5" customHeight="1" x14ac:dyDescent="0.25">
      <c r="A1" s="38" t="s">
        <v>103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s="1" customFormat="1" ht="17.25" customHeight="1" x14ac:dyDescent="0.25">
      <c r="A2" s="39" t="s">
        <v>104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customFormat="1" ht="18" customHeight="1" x14ac:dyDescent="0.25">
      <c r="A3" s="40" t="s">
        <v>107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s="2" customFormat="1" ht="49.5" customHeight="1" x14ac:dyDescent="0.25">
      <c r="A4" s="17" t="s">
        <v>0</v>
      </c>
      <c r="B4" s="17" t="s">
        <v>1</v>
      </c>
      <c r="C4" s="17" t="s">
        <v>2</v>
      </c>
      <c r="D4" s="20" t="s">
        <v>3</v>
      </c>
      <c r="E4" s="20" t="s">
        <v>83</v>
      </c>
      <c r="F4" s="20" t="s">
        <v>4</v>
      </c>
      <c r="G4" s="20" t="s">
        <v>5</v>
      </c>
      <c r="H4" s="20" t="s">
        <v>6</v>
      </c>
      <c r="I4" s="20" t="s">
        <v>7</v>
      </c>
      <c r="J4" s="20" t="s">
        <v>8</v>
      </c>
      <c r="K4" s="20" t="s">
        <v>81</v>
      </c>
      <c r="L4" s="20" t="s">
        <v>9</v>
      </c>
      <c r="M4" s="20" t="s">
        <v>80</v>
      </c>
      <c r="N4" s="20" t="s">
        <v>82</v>
      </c>
      <c r="O4" s="17" t="s">
        <v>105</v>
      </c>
      <c r="P4" s="20" t="s">
        <v>106</v>
      </c>
      <c r="Q4" s="17" t="s">
        <v>84</v>
      </c>
      <c r="R4" s="18" t="s">
        <v>78</v>
      </c>
    </row>
    <row r="5" spans="1:18" s="3" customFormat="1" ht="71.25" customHeight="1" x14ac:dyDescent="0.25">
      <c r="A5" s="16">
        <v>1</v>
      </c>
      <c r="B5" s="7" t="s">
        <v>10</v>
      </c>
      <c r="C5" s="7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7" t="s">
        <v>16</v>
      </c>
      <c r="I5" s="8" t="s">
        <v>17</v>
      </c>
      <c r="J5" s="9" t="s">
        <v>18</v>
      </c>
      <c r="K5" s="8" t="s">
        <v>19</v>
      </c>
      <c r="L5" s="8" t="s">
        <v>20</v>
      </c>
      <c r="M5" s="8" t="s">
        <v>21</v>
      </c>
      <c r="N5" s="8" t="s">
        <v>22</v>
      </c>
      <c r="O5" s="10">
        <v>6000</v>
      </c>
      <c r="P5" s="11">
        <v>3535</v>
      </c>
      <c r="Q5" s="12">
        <v>21210000</v>
      </c>
      <c r="R5" s="14" t="s">
        <v>33</v>
      </c>
    </row>
    <row r="6" spans="1:18" ht="72.75" customHeight="1" x14ac:dyDescent="0.25">
      <c r="A6" s="16">
        <v>2</v>
      </c>
      <c r="B6" s="7" t="s">
        <v>23</v>
      </c>
      <c r="C6" s="7" t="s">
        <v>24</v>
      </c>
      <c r="D6" s="8" t="s">
        <v>25</v>
      </c>
      <c r="E6" s="8" t="s">
        <v>26</v>
      </c>
      <c r="F6" s="8" t="s">
        <v>27</v>
      </c>
      <c r="G6" s="8" t="s">
        <v>15</v>
      </c>
      <c r="H6" s="7" t="s">
        <v>16</v>
      </c>
      <c r="I6" s="8" t="s">
        <v>28</v>
      </c>
      <c r="J6" s="9" t="s">
        <v>29</v>
      </c>
      <c r="K6" s="8" t="s">
        <v>30</v>
      </c>
      <c r="L6" s="8" t="s">
        <v>31</v>
      </c>
      <c r="M6" s="8" t="s">
        <v>32</v>
      </c>
      <c r="N6" s="8" t="s">
        <v>22</v>
      </c>
      <c r="O6" s="10">
        <v>5000</v>
      </c>
      <c r="P6" s="11">
        <v>9896</v>
      </c>
      <c r="Q6" s="12">
        <v>49480000</v>
      </c>
      <c r="R6" s="14" t="s">
        <v>33</v>
      </c>
    </row>
    <row r="7" spans="1:18" ht="85.5" customHeight="1" x14ac:dyDescent="0.25">
      <c r="A7" s="16">
        <v>3</v>
      </c>
      <c r="B7" s="7" t="s">
        <v>34</v>
      </c>
      <c r="C7" s="7" t="s">
        <v>35</v>
      </c>
      <c r="D7" s="8" t="s">
        <v>75</v>
      </c>
      <c r="E7" s="8" t="s">
        <v>36</v>
      </c>
      <c r="F7" s="8" t="s">
        <v>74</v>
      </c>
      <c r="G7" s="8" t="s">
        <v>37</v>
      </c>
      <c r="H7" s="7" t="s">
        <v>38</v>
      </c>
      <c r="I7" s="8" t="s">
        <v>39</v>
      </c>
      <c r="J7" s="9" t="s">
        <v>29</v>
      </c>
      <c r="K7" s="8" t="s">
        <v>40</v>
      </c>
      <c r="L7" s="8" t="s">
        <v>41</v>
      </c>
      <c r="M7" s="8" t="s">
        <v>42</v>
      </c>
      <c r="N7" s="8" t="s">
        <v>108</v>
      </c>
      <c r="O7" s="10">
        <v>1500</v>
      </c>
      <c r="P7" s="11">
        <v>145000</v>
      </c>
      <c r="Q7" s="12">
        <v>217500000</v>
      </c>
      <c r="R7" s="14" t="s">
        <v>79</v>
      </c>
    </row>
    <row r="8" spans="1:18" ht="86.25" customHeight="1" x14ac:dyDescent="0.25">
      <c r="A8" s="16">
        <v>4</v>
      </c>
      <c r="B8" s="7" t="s">
        <v>43</v>
      </c>
      <c r="C8" s="7" t="s">
        <v>44</v>
      </c>
      <c r="D8" s="8" t="s">
        <v>76</v>
      </c>
      <c r="E8" s="8" t="s">
        <v>36</v>
      </c>
      <c r="F8" s="8" t="s">
        <v>77</v>
      </c>
      <c r="G8" s="8" t="s">
        <v>37</v>
      </c>
      <c r="H8" s="7" t="s">
        <v>38</v>
      </c>
      <c r="I8" s="8" t="s">
        <v>45</v>
      </c>
      <c r="J8" s="9" t="s">
        <v>29</v>
      </c>
      <c r="K8" s="8" t="s">
        <v>46</v>
      </c>
      <c r="L8" s="8" t="s">
        <v>41</v>
      </c>
      <c r="M8" s="8" t="s">
        <v>42</v>
      </c>
      <c r="N8" s="8" t="s">
        <v>108</v>
      </c>
      <c r="O8" s="10">
        <v>300</v>
      </c>
      <c r="P8" s="11">
        <v>149000</v>
      </c>
      <c r="Q8" s="12">
        <v>44700000</v>
      </c>
      <c r="R8" s="14" t="s">
        <v>79</v>
      </c>
    </row>
    <row r="9" spans="1:18" ht="70.5" customHeight="1" x14ac:dyDescent="0.25">
      <c r="A9" s="16">
        <v>5</v>
      </c>
      <c r="B9" s="7" t="s">
        <v>47</v>
      </c>
      <c r="C9" s="7" t="s">
        <v>48</v>
      </c>
      <c r="D9" s="8" t="s">
        <v>49</v>
      </c>
      <c r="E9" s="8" t="s">
        <v>50</v>
      </c>
      <c r="F9" s="8" t="s">
        <v>51</v>
      </c>
      <c r="G9" s="8" t="s">
        <v>37</v>
      </c>
      <c r="H9" s="7" t="s">
        <v>52</v>
      </c>
      <c r="I9" s="8" t="s">
        <v>53</v>
      </c>
      <c r="J9" s="9" t="s">
        <v>18</v>
      </c>
      <c r="K9" s="8" t="s">
        <v>86</v>
      </c>
      <c r="L9" s="8" t="s">
        <v>54</v>
      </c>
      <c r="M9" s="8" t="s">
        <v>55</v>
      </c>
      <c r="N9" s="8" t="s">
        <v>56</v>
      </c>
      <c r="O9" s="10">
        <v>150</v>
      </c>
      <c r="P9" s="11">
        <v>10830000</v>
      </c>
      <c r="Q9" s="12">
        <v>1624500000</v>
      </c>
      <c r="R9" s="14" t="s">
        <v>73</v>
      </c>
    </row>
    <row r="10" spans="1:18" ht="57.75" customHeight="1" x14ac:dyDescent="0.25">
      <c r="A10" s="16">
        <v>6</v>
      </c>
      <c r="B10" s="7" t="s">
        <v>57</v>
      </c>
      <c r="C10" s="7" t="s">
        <v>58</v>
      </c>
      <c r="D10" s="8" t="s">
        <v>59</v>
      </c>
      <c r="E10" s="8" t="s">
        <v>60</v>
      </c>
      <c r="F10" s="8" t="s">
        <v>61</v>
      </c>
      <c r="G10" s="8" t="s">
        <v>15</v>
      </c>
      <c r="H10" s="7" t="s">
        <v>16</v>
      </c>
      <c r="I10" s="8" t="s">
        <v>62</v>
      </c>
      <c r="J10" s="9" t="s">
        <v>18</v>
      </c>
      <c r="K10" s="8" t="s">
        <v>87</v>
      </c>
      <c r="L10" s="8" t="s">
        <v>63</v>
      </c>
      <c r="M10" s="8" t="s">
        <v>64</v>
      </c>
      <c r="N10" s="8" t="s">
        <v>22</v>
      </c>
      <c r="O10" s="10">
        <v>10000</v>
      </c>
      <c r="P10" s="11">
        <v>36550</v>
      </c>
      <c r="Q10" s="12">
        <v>365500000</v>
      </c>
      <c r="R10" s="14" t="s">
        <v>73</v>
      </c>
    </row>
    <row r="11" spans="1:18" ht="54.75" customHeight="1" x14ac:dyDescent="0.25">
      <c r="A11" s="16">
        <v>7</v>
      </c>
      <c r="B11" s="7" t="s">
        <v>65</v>
      </c>
      <c r="C11" s="7" t="s">
        <v>66</v>
      </c>
      <c r="D11" s="8" t="s">
        <v>67</v>
      </c>
      <c r="E11" s="8" t="s">
        <v>68</v>
      </c>
      <c r="F11" s="8" t="s">
        <v>69</v>
      </c>
      <c r="G11" s="8" t="s">
        <v>15</v>
      </c>
      <c r="H11" s="7" t="s">
        <v>70</v>
      </c>
      <c r="I11" s="8" t="s">
        <v>71</v>
      </c>
      <c r="J11" s="9" t="s">
        <v>29</v>
      </c>
      <c r="K11" s="8" t="s">
        <v>88</v>
      </c>
      <c r="L11" s="8" t="s">
        <v>72</v>
      </c>
      <c r="M11" s="8" t="s">
        <v>64</v>
      </c>
      <c r="N11" s="8" t="s">
        <v>22</v>
      </c>
      <c r="O11" s="10">
        <v>1500</v>
      </c>
      <c r="P11" s="11">
        <v>6750</v>
      </c>
      <c r="Q11" s="12">
        <v>10125000</v>
      </c>
      <c r="R11" s="14" t="s">
        <v>73</v>
      </c>
    </row>
    <row r="12" spans="1:18" ht="24" customHeight="1" x14ac:dyDescent="0.25">
      <c r="A12" s="13"/>
      <c r="B12" s="37" t="s">
        <v>85</v>
      </c>
      <c r="C12" s="37"/>
      <c r="D12" s="37"/>
      <c r="E12" s="37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9">
        <f>SUM(Q5:Q11)</f>
        <v>2333015000</v>
      </c>
      <c r="R12" s="15"/>
    </row>
    <row r="13" spans="1:18" ht="48.75" customHeight="1" x14ac:dyDescent="0.25">
      <c r="L13" s="5"/>
    </row>
  </sheetData>
  <autoFilter ref="A4:R12"/>
  <mergeCells count="4">
    <mergeCell ref="B12:E12"/>
    <mergeCell ref="A1:R1"/>
    <mergeCell ref="A2:R2"/>
    <mergeCell ref="A3:R3"/>
  </mergeCells>
  <conditionalFormatting sqref="B5:B11">
    <cfRule type="duplicateValues" dxfId="1" priority="6"/>
  </conditionalFormatting>
  <conditionalFormatting sqref="B4:B11">
    <cfRule type="duplicateValues" dxfId="0" priority="7"/>
  </conditionalFormatting>
  <dataValidations count="1">
    <dataValidation type="decimal" showErrorMessage="1" errorTitle="Lưu ý" error="Nhập số lớn hơn 0 và nhỏ hơn 999,999,999,999,999" promptTitle="Lưu ý" prompt="Nhập số lớn hơn 0 và nhỏ hơn 999,999,999,999,999" sqref="P5:P11">
      <formula1>0.0001</formula1>
      <formula2>999999999999999</formula2>
    </dataValidation>
  </dataValidations>
  <printOptions horizontalCentered="1" verticalCentered="1"/>
  <pageMargins left="0" right="0" top="0" bottom="0" header="0.31496062992125984" footer="0.31496062992125984"/>
  <pageSetup paperSize="9" scale="9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BAB9A098-C714-43A8-A59E-5B6748C6DC2A}"/>
</file>

<file path=customXml/itemProps2.xml><?xml version="1.0" encoding="utf-8"?>
<ds:datastoreItem xmlns:ds="http://schemas.openxmlformats.org/officeDocument/2006/customXml" ds:itemID="{EB04A2F1-DA4B-41F1-8ACF-674052D36088}"/>
</file>

<file path=customXml/itemProps3.xml><?xml version="1.0" encoding="utf-8"?>
<ds:datastoreItem xmlns:ds="http://schemas.openxmlformats.org/officeDocument/2006/customXml" ds:itemID="{C4937ABB-E9A6-4986-BA53-9397669EB8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pl1 qđ</vt:lpstr>
      <vt:lpstr>PL2 qđ</vt:lpstr>
      <vt:lpstr>'PL2 qđ'!Print_Titles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2024-12-13T02:15:37Z</dcterms:created>
  <dcterms:modified xsi:type="dcterms:W3CDTF">2024-12-26T06:48:07Z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